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VPN" sheetId="1" r:id="rId1"/>
    <sheet name="VPNA" sheetId="2" r:id="rId2"/>
    <sheet name="Comparables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<sst xmlns="http://schemas.openxmlformats.org/spreadsheetml/2006/main" count="79" uniqueCount="56">
  <si>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A</t>
  </si>
  <si>
    <t>B</t>
  </si>
  <si>
    <t>C</t>
  </si>
  <si>
    <t>Balance</t>
  </si>
  <si>
    <t>Activos</t>
  </si>
  <si>
    <t>Deuda</t>
  </si>
  <si>
    <t>Patrimonio</t>
  </si>
  <si>
    <t>Resultados</t>
  </si>
  <si>
    <t>Ventas</t>
  </si>
  <si>
    <t>EBITDA</t>
  </si>
  <si>
    <t>Datos de Mercado</t>
  </si>
  <si>
    <t>Resultados por acción</t>
  </si>
  <si>
    <t>P/E</t>
  </si>
  <si>
    <t>Suscriptores</t>
  </si>
  <si>
    <t>Deuda LP</t>
  </si>
  <si>
    <t>n/a</t>
  </si>
  <si>
    <t>Acciones (millones)</t>
  </si>
  <si>
    <t>Implied A</t>
  </si>
  <si>
    <t>MV/EBITDA</t>
  </si>
  <si>
    <t>MV/Ventas</t>
  </si>
  <si>
    <t>MV/ Valor Libros</t>
  </si>
  <si>
    <t>MV/Suscriptor</t>
  </si>
  <si>
    <t>Promedio</t>
  </si>
  <si>
    <t>Valor de Mercado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</si>
  <si>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</si>
  <si>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</si>
  <si>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</si>
  <si>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</si>
  <si>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</si>
  <si>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</si>
  <si>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</si>
  <si>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</si>
  <si>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</si>
  <si>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Costos</t>
  </si>
  <si>
    <t>EBIT</t>
  </si>
  <si>
    <t>Tasa</t>
  </si>
  <si>
    <t>Beta</t>
  </si>
  <si>
    <t>Bonos</t>
  </si>
  <si>
    <t>Capital = Depreciación</t>
  </si>
  <si>
    <t>Premio por Riesgo</t>
  </si>
  <si>
    <t>Incrementos WC</t>
  </si>
  <si>
    <t>de Ventas</t>
  </si>
  <si>
    <t>Crecimiento perpetuo</t>
  </si>
  <si>
    <t>EBIT (1-t)</t>
  </si>
  <si>
    <t>Inc WC</t>
  </si>
  <si>
    <t>Free cash Flow</t>
  </si>
  <si>
    <t>Descuento</t>
  </si>
  <si>
    <t>Residual</t>
  </si>
  <si>
    <t>Perdidas Operativas</t>
  </si>
  <si>
    <t>Beta sin apalanc.</t>
  </si>
  <si>
    <t>Interes</t>
  </si>
  <si>
    <t>Intereses</t>
  </si>
  <si>
    <t>Tax shield</t>
  </si>
  <si>
    <t>Tax shields de Perdidas Operativas</t>
  </si>
  <si>
    <t>Utilización de Perdidas Operativas</t>
  </si>
  <si>
    <t>Incremento WC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</si>
</sst>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0.00000"/>
    <numFmt numFmtId="168" formatCode="0.0000"/>
    <numFmt numFmtId="169" formatCode="0.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166" fontId="0" fillId="0" borderId="0" xfId="19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6" fontId="0" fillId="0" borderId="0" xfId="19" applyNumberFormat="1" applyAlignment="1">
      <alignment/>
    </xf>
    <xf numFmtId="164" fontId="0" fillId="0" borderId="0" xfId="19" applyNumberFormat="1" applyAlignment="1">
      <alignment/>
    </xf>
    <xf numFmtId="0" fontId="2" fillId="0" borderId="4" xfId="0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1"/>
  <sheetViews>
    <sheetView showGridLines="0" tabSelected="1" workbookViewId="0" topLeftCell="A4">
      <selection activeCell="B24" sqref="B24"/>
    </sheetView>
  </sheetViews>
  <sheetFormatPr defaultColWidth="9.140625" defaultRowHeight="12.75"/>
  <cols>
    <col min="1" max="1" width="11.421875" style="0" customWidth="1"/>
    <col min="2" max="2" width="19.421875" style="0" bestFit="1" customWidth="1"/>
    <col min="3" max="4" width="11.57421875" style="0" bestFit="1" customWidth="1"/>
    <col min="5" max="5" width="11.7109375" style="0" bestFit="1" customWidth="1"/>
    <col min="6" max="6" width="11.57421875" style="0" bestFit="1" customWidth="1"/>
    <col min="7" max="16384" width="11.421875" style="0" customWidth="1"/>
  </cols>
  <sheetData>
    <row r="4" spans="2:12" ht="13.5" thickBot="1">
      <c r="B4" s="5"/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47</v>
      </c>
    </row>
    <row r="5" spans="2:11" ht="12.75">
      <c r="B5" t="s">
        <v>8</v>
      </c>
      <c r="C5">
        <v>100</v>
      </c>
      <c r="D5">
        <v>140</v>
      </c>
      <c r="E5">
        <v>210</v>
      </c>
      <c r="F5">
        <v>250</v>
      </c>
      <c r="G5">
        <v>290</v>
      </c>
      <c r="H5">
        <v>380</v>
      </c>
      <c r="I5">
        <v>500</v>
      </c>
      <c r="J5">
        <v>650</v>
      </c>
      <c r="K5">
        <v>900</v>
      </c>
    </row>
    <row r="6" spans="2:11" ht="12.75">
      <c r="B6" t="s">
        <v>33</v>
      </c>
      <c r="C6">
        <v>230</v>
      </c>
      <c r="D6">
        <v>240</v>
      </c>
      <c r="E6">
        <v>260</v>
      </c>
      <c r="F6">
        <v>275</v>
      </c>
      <c r="G6">
        <v>290</v>
      </c>
      <c r="H6">
        <v>310</v>
      </c>
      <c r="I6">
        <v>350</v>
      </c>
      <c r="J6">
        <v>400</v>
      </c>
      <c r="K6">
        <v>470</v>
      </c>
    </row>
    <row r="7" spans="2:11" ht="12.75">
      <c r="B7" t="s">
        <v>34</v>
      </c>
      <c r="C7">
        <f>+C5-C6</f>
        <v>-130</v>
      </c>
      <c r="D7">
        <f aca="true" t="shared" si="0" ref="D7:K7">+D5-D6</f>
        <v>-100</v>
      </c>
      <c r="E7">
        <f t="shared" si="0"/>
        <v>-50</v>
      </c>
      <c r="F7">
        <f t="shared" si="0"/>
        <v>-25</v>
      </c>
      <c r="G7">
        <f t="shared" si="0"/>
        <v>0</v>
      </c>
      <c r="H7">
        <f t="shared" si="0"/>
        <v>70</v>
      </c>
      <c r="I7">
        <f t="shared" si="0"/>
        <v>150</v>
      </c>
      <c r="J7">
        <f t="shared" si="0"/>
        <v>250</v>
      </c>
      <c r="K7">
        <f t="shared" si="0"/>
        <v>430</v>
      </c>
    </row>
    <row r="9" spans="2:3" ht="12.75">
      <c r="B9" t="s">
        <v>35</v>
      </c>
      <c r="C9" s="9">
        <v>0.4</v>
      </c>
    </row>
    <row r="10" spans="2:5" ht="12.75">
      <c r="B10" t="s">
        <v>36</v>
      </c>
      <c r="C10" s="8">
        <v>1.2</v>
      </c>
      <c r="D10" s="8"/>
      <c r="E10" s="8"/>
    </row>
    <row r="11" spans="2:3" ht="12.75">
      <c r="B11" t="s">
        <v>37</v>
      </c>
      <c r="C11" s="9">
        <v>0.06</v>
      </c>
    </row>
    <row r="12" ht="12.75">
      <c r="B12" t="s">
        <v>38</v>
      </c>
    </row>
    <row r="13" spans="2:3" ht="12.75">
      <c r="B13" t="s">
        <v>39</v>
      </c>
      <c r="C13" s="9">
        <v>0.075</v>
      </c>
    </row>
    <row r="14" spans="2:4" ht="12.75">
      <c r="B14" t="s">
        <v>40</v>
      </c>
      <c r="C14" s="9">
        <v>0.1</v>
      </c>
      <c r="D14" t="s">
        <v>41</v>
      </c>
    </row>
    <row r="15" spans="2:3" ht="12.75">
      <c r="B15" t="s">
        <v>42</v>
      </c>
      <c r="C15" s="9">
        <v>0.03</v>
      </c>
    </row>
    <row r="17" spans="2:11" ht="12.75">
      <c r="B17" s="10" t="s">
        <v>43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2:11" ht="12.75">
      <c r="B18" s="11" t="s">
        <v>44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2.75">
      <c r="B19" s="12" t="s">
        <v>45</v>
      </c>
      <c r="C19" s="12"/>
      <c r="D19" s="12"/>
      <c r="E19" s="12"/>
      <c r="F19" s="12"/>
      <c r="G19" s="12"/>
      <c r="H19" s="12"/>
      <c r="I19" s="12"/>
      <c r="J19" s="12"/>
      <c r="K19" s="12"/>
    </row>
    <row r="21" ht="12.75">
      <c r="B21" t="s">
        <v>46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8"/>
  <sheetViews>
    <sheetView showGridLines="0" workbookViewId="0" topLeftCell="A10">
      <selection activeCell="B22" sqref="B22"/>
    </sheetView>
  </sheetViews>
  <sheetFormatPr defaultColWidth="9.140625" defaultRowHeight="12.75"/>
  <cols>
    <col min="1" max="1" width="11.421875" style="0" customWidth="1"/>
    <col min="2" max="2" width="19.421875" style="0" bestFit="1" customWidth="1"/>
    <col min="3" max="4" width="11.57421875" style="0" bestFit="1" customWidth="1"/>
    <col min="5" max="5" width="11.7109375" style="0" bestFit="1" customWidth="1"/>
    <col min="6" max="6" width="11.57421875" style="0" bestFit="1" customWidth="1"/>
    <col min="7" max="16384" width="11.421875" style="0" customWidth="1"/>
  </cols>
  <sheetData>
    <row r="4" spans="2:8" ht="13.5" thickBot="1">
      <c r="B4" s="5"/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47</v>
      </c>
    </row>
    <row r="5" spans="2:7" ht="12.75">
      <c r="B5" t="s">
        <v>8</v>
      </c>
      <c r="C5">
        <v>200</v>
      </c>
      <c r="D5">
        <v>210</v>
      </c>
      <c r="E5">
        <v>220</v>
      </c>
      <c r="F5">
        <v>230</v>
      </c>
      <c r="G5">
        <v>240</v>
      </c>
    </row>
    <row r="6" spans="2:7" ht="12.75">
      <c r="B6" t="s">
        <v>33</v>
      </c>
      <c r="C6">
        <v>100</v>
      </c>
      <c r="D6">
        <f>+C6+5</f>
        <v>105</v>
      </c>
      <c r="E6">
        <f>+D6+5</f>
        <v>110</v>
      </c>
      <c r="F6">
        <f>+E6+5</f>
        <v>115</v>
      </c>
      <c r="G6">
        <f>+F6+5</f>
        <v>120</v>
      </c>
    </row>
    <row r="7" spans="2:7" ht="12.75">
      <c r="B7" t="s">
        <v>34</v>
      </c>
      <c r="C7">
        <f>+C5-C6</f>
        <v>100</v>
      </c>
      <c r="D7">
        <f>+D5-D6</f>
        <v>105</v>
      </c>
      <c r="E7">
        <f>+E5-E6</f>
        <v>110</v>
      </c>
      <c r="F7">
        <f>+F5-F6</f>
        <v>115</v>
      </c>
      <c r="G7">
        <f>+G5-G6</f>
        <v>120</v>
      </c>
    </row>
    <row r="8" spans="2:4" ht="12.75">
      <c r="B8" t="s">
        <v>40</v>
      </c>
      <c r="C8">
        <v>3</v>
      </c>
      <c r="D8">
        <v>3</v>
      </c>
    </row>
    <row r="9" spans="5:7" ht="12.75">
      <c r="E9">
        <v>4</v>
      </c>
      <c r="F9">
        <v>4</v>
      </c>
      <c r="G9">
        <v>5</v>
      </c>
    </row>
    <row r="10" spans="2:3" ht="12.75">
      <c r="B10" t="s">
        <v>35</v>
      </c>
      <c r="C10" s="13">
        <v>0.4</v>
      </c>
    </row>
    <row r="11" spans="2:5" ht="12.75">
      <c r="B11" t="s">
        <v>49</v>
      </c>
      <c r="C11" s="8">
        <v>0.8</v>
      </c>
      <c r="D11" s="8"/>
      <c r="E11" s="8"/>
    </row>
    <row r="12" spans="2:3" ht="12.75">
      <c r="B12" t="s">
        <v>37</v>
      </c>
      <c r="C12" s="13">
        <v>0.07</v>
      </c>
    </row>
    <row r="13" ht="12.75">
      <c r="B13" t="s">
        <v>38</v>
      </c>
    </row>
    <row r="14" spans="2:3" ht="12.75">
      <c r="B14" t="s">
        <v>39</v>
      </c>
      <c r="C14" s="13">
        <v>0.075</v>
      </c>
    </row>
    <row r="15" spans="2:3" ht="12.75">
      <c r="B15" t="s">
        <v>48</v>
      </c>
      <c r="C15" s="8">
        <v>220</v>
      </c>
    </row>
    <row r="16" spans="2:3" ht="12.75">
      <c r="B16" t="s">
        <v>42</v>
      </c>
      <c r="C16" s="13">
        <v>0.03</v>
      </c>
    </row>
    <row r="17" spans="2:3" ht="12.75">
      <c r="B17" t="s">
        <v>5</v>
      </c>
      <c r="C17" s="14">
        <v>75</v>
      </c>
    </row>
    <row r="18" spans="2:3" ht="12.75">
      <c r="B18" t="s">
        <v>50</v>
      </c>
      <c r="C18" s="13">
        <v>0.08</v>
      </c>
    </row>
    <row r="20" spans="2:7" ht="12.75">
      <c r="B20" s="10" t="s">
        <v>43</v>
      </c>
      <c r="C20" s="10"/>
      <c r="D20" s="10"/>
      <c r="E20" s="10"/>
      <c r="F20" s="10"/>
      <c r="G20" s="10"/>
    </row>
    <row r="21" spans="2:7" ht="12.75">
      <c r="B21" s="11" t="s">
        <v>55</v>
      </c>
      <c r="C21" s="11"/>
      <c r="D21" s="11"/>
      <c r="E21" s="11"/>
      <c r="F21" s="11"/>
      <c r="G21" s="11"/>
    </row>
    <row r="22" spans="2:7" ht="12.75">
      <c r="B22" s="12" t="s">
        <v>45</v>
      </c>
      <c r="C22" s="12"/>
      <c r="D22" s="12"/>
      <c r="E22" s="12"/>
      <c r="F22" s="12"/>
      <c r="G22" s="12"/>
    </row>
    <row r="24" spans="2:7" ht="12.75">
      <c r="B24" s="12" t="s">
        <v>51</v>
      </c>
      <c r="C24" s="12"/>
      <c r="D24" s="12"/>
      <c r="E24" s="12"/>
      <c r="F24" s="12"/>
      <c r="G24" s="12"/>
    </row>
    <row r="25" ht="12.75">
      <c r="B25" t="s">
        <v>52</v>
      </c>
    </row>
    <row r="27" spans="2:7" ht="12.75">
      <c r="B27" s="12" t="s">
        <v>54</v>
      </c>
      <c r="C27" s="12"/>
      <c r="D27" s="12"/>
      <c r="E27" s="12"/>
      <c r="F27" s="12"/>
      <c r="G27" s="12"/>
    </row>
    <row r="28" ht="12.75">
      <c r="B28" t="s">
        <v>53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28"/>
  <sheetViews>
    <sheetView showGridLines="0" workbookViewId="0" topLeftCell="A9">
      <selection activeCell="C27" sqref="C27"/>
    </sheetView>
  </sheetViews>
  <sheetFormatPr defaultColWidth="9.140625" defaultRowHeight="12.75"/>
  <cols>
    <col min="1" max="1" width="11.421875" style="0" customWidth="1"/>
    <col min="2" max="2" width="19.421875" style="0" bestFit="1" customWidth="1"/>
    <col min="3" max="4" width="11.57421875" style="0" bestFit="1" customWidth="1"/>
    <col min="5" max="5" width="11.7109375" style="0" bestFit="1" customWidth="1"/>
    <col min="6" max="6" width="11.57421875" style="0" bestFit="1" customWidth="1"/>
    <col min="7" max="16384" width="11.421875" style="0" customWidth="1"/>
  </cols>
  <sheetData>
    <row r="4" spans="2:5" ht="13.5" thickBot="1">
      <c r="B4" s="5"/>
      <c r="C4" s="6" t="s">
        <v>0</v>
      </c>
      <c r="D4" s="6" t="s">
        <v>1</v>
      </c>
      <c r="E4" s="6" t="s">
        <v>2</v>
      </c>
    </row>
    <row r="5" ht="12.75">
      <c r="B5" s="4" t="s">
        <v>3</v>
      </c>
    </row>
    <row r="6" spans="2:5" ht="12.75">
      <c r="B6" t="s">
        <v>4</v>
      </c>
      <c r="C6">
        <v>160</v>
      </c>
      <c r="D6">
        <v>300</v>
      </c>
      <c r="E6">
        <v>380</v>
      </c>
    </row>
    <row r="7" spans="2:5" ht="12.75">
      <c r="B7" t="s">
        <v>14</v>
      </c>
      <c r="C7">
        <v>5</v>
      </c>
      <c r="D7">
        <v>100</v>
      </c>
      <c r="E7">
        <v>0</v>
      </c>
    </row>
    <row r="8" spans="2:5" ht="12.75">
      <c r="B8" t="s">
        <v>6</v>
      </c>
      <c r="C8">
        <v>80</v>
      </c>
      <c r="D8">
        <v>120</v>
      </c>
      <c r="E8">
        <v>175</v>
      </c>
    </row>
    <row r="10" ht="12.75">
      <c r="B10" s="4" t="s">
        <v>7</v>
      </c>
    </row>
    <row r="11" spans="2:5" ht="12.75">
      <c r="B11" t="s">
        <v>8</v>
      </c>
      <c r="C11">
        <v>350</v>
      </c>
      <c r="D11">
        <v>420</v>
      </c>
      <c r="E11">
        <v>850</v>
      </c>
    </row>
    <row r="12" spans="2:5" ht="12.75">
      <c r="B12" t="s">
        <v>9</v>
      </c>
      <c r="C12">
        <v>45</v>
      </c>
      <c r="D12">
        <v>55</v>
      </c>
      <c r="E12">
        <v>130</v>
      </c>
    </row>
    <row r="13" spans="2:5" ht="12.75">
      <c r="B13" t="s">
        <v>7</v>
      </c>
      <c r="C13">
        <v>30</v>
      </c>
      <c r="D13">
        <v>20</v>
      </c>
      <c r="E13">
        <v>75</v>
      </c>
    </row>
    <row r="15" ht="12.75">
      <c r="B15" t="s">
        <v>10</v>
      </c>
    </row>
    <row r="16" spans="2:5" ht="12.75">
      <c r="B16" t="s">
        <v>11</v>
      </c>
      <c r="C16" s="8">
        <v>3</v>
      </c>
      <c r="D16" s="8">
        <v>0.67</v>
      </c>
      <c r="E16" s="8">
        <v>2.14</v>
      </c>
    </row>
    <row r="17" spans="2:5" ht="12.75">
      <c r="B17" t="s">
        <v>12</v>
      </c>
      <c r="C17" s="3" t="s">
        <v>15</v>
      </c>
      <c r="D17">
        <v>21</v>
      </c>
      <c r="E17">
        <v>14.5</v>
      </c>
    </row>
    <row r="18" spans="2:5" ht="12.75">
      <c r="B18" t="s">
        <v>16</v>
      </c>
      <c r="C18">
        <v>10</v>
      </c>
      <c r="D18">
        <v>30</v>
      </c>
      <c r="E18">
        <v>35</v>
      </c>
    </row>
    <row r="19" spans="2:5" ht="12.75">
      <c r="B19" t="s">
        <v>23</v>
      </c>
      <c r="C19" s="3" t="s">
        <v>15</v>
      </c>
      <c r="D19" s="8">
        <f>+D17*D16*D18</f>
        <v>422.1</v>
      </c>
      <c r="E19" s="8">
        <f>+E17*E16*E18</f>
        <v>1086.05</v>
      </c>
    </row>
    <row r="20" spans="2:5" ht="12.75">
      <c r="B20" t="s">
        <v>13</v>
      </c>
      <c r="C20" s="2">
        <v>500000</v>
      </c>
      <c r="D20" s="2">
        <v>600000</v>
      </c>
      <c r="E20" s="2">
        <v>1100000</v>
      </c>
    </row>
    <row r="22" ht="13.5" thickBot="1"/>
    <row r="23" spans="2:6" ht="13.5" thickBot="1">
      <c r="B23" s="7"/>
      <c r="C23" s="7" t="s">
        <v>1</v>
      </c>
      <c r="D23" s="7" t="s">
        <v>2</v>
      </c>
      <c r="E23" s="7" t="s">
        <v>22</v>
      </c>
      <c r="F23" s="15" t="s">
        <v>17</v>
      </c>
    </row>
    <row r="24" spans="2:6" ht="12.75">
      <c r="B24" t="s">
        <v>12</v>
      </c>
      <c r="C24" s="1"/>
      <c r="D24" s="1"/>
      <c r="E24" s="1"/>
      <c r="F24" s="16"/>
    </row>
    <row r="25" spans="2:6" ht="12.75">
      <c r="B25" t="s">
        <v>18</v>
      </c>
      <c r="C25" s="1"/>
      <c r="D25" s="1"/>
      <c r="E25" s="1"/>
      <c r="F25" s="16"/>
    </row>
    <row r="26" spans="2:6" ht="12.75">
      <c r="B26" t="s">
        <v>19</v>
      </c>
      <c r="C26" s="1"/>
      <c r="D26" s="1"/>
      <c r="E26" s="1"/>
      <c r="F26" s="16"/>
    </row>
    <row r="27" spans="2:6" ht="12.75">
      <c r="B27" t="s">
        <v>20</v>
      </c>
      <c r="C27" s="1"/>
      <c r="D27" s="1"/>
      <c r="E27" s="1"/>
      <c r="F27" s="16"/>
    </row>
    <row r="28" spans="2:6" ht="13.5" thickBot="1">
      <c r="B28" t="s">
        <v>21</v>
      </c>
      <c r="C28" s="1"/>
      <c r="D28" s="1"/>
      <c r="E28" s="1"/>
      <c r="F28" s="17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CEMA</dc:creator>
  <cp:keywords/>
  <dc:description/>
  <cp:lastModifiedBy>CEMA</cp:lastModifiedBy>
  <dcterms:created xsi:type="dcterms:W3CDTF">2000-09-18T18:48:54Z</dcterms:created>
  <dcterms:modified xsi:type="dcterms:W3CDTF">2004-10-26T18:13:10Z</dcterms:modified>
  <cp:category/>
  <cp:version/>
  <cp:contentType/>
  <cp:contentStatus/>
</cp:coreProperties>
</file>